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nteză" sheetId="1" state="visible" r:id="rId1"/>
    <sheet name="Ian" sheetId="2" state="visible" r:id="rId2"/>
    <sheet name="Feb" sheetId="3" state="visible" r:id="rId3"/>
    <sheet name="Mar" sheetId="4" state="visible" r:id="rId4"/>
    <sheet name="Apr" sheetId="5" state="visible" r:id="rId5"/>
    <sheet name="Mai" sheetId="6" state="visible" r:id="rId6"/>
    <sheet name="Iun" sheetId="7" state="visible" r:id="rId7"/>
    <sheet name="Iul" sheetId="8" state="visible" r:id="rId8"/>
    <sheet name="Aug" sheetId="9" state="visible" r:id="rId9"/>
    <sheet name="Sep" sheetId="10" state="visible" r:id="rId10"/>
    <sheet name="Oct" sheetId="11" state="visible" r:id="rId11"/>
    <sheet name="Noi" sheetId="12" state="visible" r:id="rId12"/>
    <sheet name="Dec" sheetId="13" state="visible" r:id="rId13"/>
  </sheets>
  <definedNames>
    <definedName name="_xlnm.Print_Area" localSheetId="0">'Sinteză'!$A$1:$I$31</definedName>
    <definedName name="_xlnm.Print_Area" localSheetId="1">'Ian'!$A$1:$J$56</definedName>
    <definedName name="_xlnm.Print_Area" localSheetId="2">'Feb'!$A$1:$J$56</definedName>
    <definedName name="_xlnm.Print_Area" localSheetId="3">'Mar'!$A$1:$J$56</definedName>
    <definedName name="_xlnm.Print_Area" localSheetId="4">'Apr'!$A$1:$J$56</definedName>
    <definedName name="_xlnm.Print_Area" localSheetId="5">'Mai'!$A$1:$J$56</definedName>
    <definedName name="_xlnm.Print_Area" localSheetId="6">'Iun'!$A$1:$J$56</definedName>
    <definedName name="_xlnm.Print_Area" localSheetId="7">'Iul'!$A$1:$J$56</definedName>
    <definedName name="_xlnm.Print_Area" localSheetId="8">'Aug'!$A$1:$J$56</definedName>
    <definedName name="_xlnm.Print_Area" localSheetId="9">'Sep'!$A$1:$J$56</definedName>
    <definedName name="_xlnm.Print_Area" localSheetId="10">'Oct'!$A$1:$J$56</definedName>
    <definedName name="_xlnm.Print_Area" localSheetId="11">'Noi'!$A$1:$J$56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8]ddd"/>
    <numFmt numFmtId="168" formatCode="0.##;;0"/>
    <numFmt numFmtId="169" formatCode="&quot;= &quot;0.##&quot; h/săpt.&quot;"/>
    <numFmt numFmtId="170" formatCode="[$-418]mmmm yyyy"/>
    <numFmt numFmtId="171" formatCode="[$-418]dd.mm."/>
    <numFmt numFmtId="172" formatCode="hh:mm"/>
    <numFmt numFmtId="173" formatCode="0;;;@"/>
    <numFmt numFmtId="174" formatCode="0.00;-0.00;;@"/>
    <numFmt numFmtId="175" formatCode="[$-418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Iun'!A1" TargetMode="External" Id="rId6" /><Relationship Type="http://schemas.openxmlformats.org/officeDocument/2006/relationships/hyperlink" Target="#'I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ct'!A1" TargetMode="External" Id="rId10" /><Relationship Type="http://schemas.openxmlformats.org/officeDocument/2006/relationships/hyperlink" Target="#'Noi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ro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Pontaj anual</t>
        </is>
      </c>
    </row>
    <row r="2" ht="30" customHeight="1">
      <c r="A2" s="2" t="inlineStr">
        <is>
          <t>Completează o singură dată angajatul, anul și norma zilnică. Pontează fiecare zi în foile lunilor; orele, soldul orelor suplimentare și zilele de concediu se adună automat aici.</t>
        </is>
      </c>
    </row>
    <row r="3" ht="6" customHeight="1"/>
    <row r="4">
      <c r="A4" s="3" t="inlineStr">
        <is>
          <t>Angajat</t>
        </is>
      </c>
      <c r="B4" s="4" t="n"/>
      <c r="C4" s="5" t="n"/>
      <c r="D4" s="5" t="n"/>
      <c r="E4" s="5" t="n"/>
      <c r="F4" s="6" t="inlineStr">
        <is>
          <t>Anul</t>
        </is>
      </c>
      <c r="H4" s="7" t="n">
        <v>2026</v>
      </c>
    </row>
    <row r="5">
      <c r="A5" s="3" t="inlineStr">
        <is>
          <t>Responsabil</t>
        </is>
      </c>
      <c r="B5" s="4" t="n"/>
      <c r="C5" s="5" t="n"/>
      <c r="D5" s="5" t="n"/>
      <c r="E5" s="5" t="n"/>
      <c r="F5" s="6" t="inlineStr">
        <is>
          <t>Sold inițial (h)</t>
        </is>
      </c>
      <c r="H5" s="8" t="n">
        <v>0</v>
      </c>
    </row>
    <row r="6" ht="24" customHeight="1">
      <c r="A6" s="3" t="inlineStr">
        <is>
          <t>Firmă / șantier</t>
        </is>
      </c>
      <c r="B6" s="4" t="n"/>
      <c r="C6" s="5" t="n"/>
      <c r="D6" s="5" t="n"/>
      <c r="E6" s="5" t="n"/>
      <c r="F6" s="6" t="inlineStr">
        <is>
          <t>Zile CO cuvenite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Normă zilnică (ore)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Luna</t>
        </is>
      </c>
      <c r="B11" s="13" t="inlineStr">
        <is>
          <t>Ore lucrate</t>
        </is>
      </c>
      <c r="C11" s="13" t="inlineStr">
        <is>
          <t>Ore conform normei</t>
        </is>
      </c>
      <c r="D11" s="13" t="inlineStr">
        <is>
          <t>Sold luna aceasta</t>
        </is>
      </c>
      <c r="E11" s="13" t="inlineStr">
        <is>
          <t>Sold cumulat</t>
        </is>
      </c>
      <c r="F11" s="13" t="inlineStr">
        <is>
          <t>Concediu odihnă</t>
        </is>
      </c>
      <c r="G11" s="13" t="inlineStr">
        <is>
          <t>Concediu medical</t>
        </is>
      </c>
      <c r="H11" s="13" t="inlineStr">
        <is>
          <t>Alte absențe</t>
        </is>
      </c>
      <c r="I11" s="13" t="inlineStr">
        <is>
          <t>Zile lucrate</t>
        </is>
      </c>
    </row>
    <row r="12" ht="20" customHeight="1">
      <c r="A12" s="14">
        <f>DATE($H$4,1,1)</f>
        <v/>
      </c>
      <c r="B12" s="15">
        <f>'Ian'!F43</f>
        <v/>
      </c>
      <c r="C12" s="15">
        <f>'Ian'!F47</f>
        <v/>
      </c>
      <c r="D12" s="16">
        <f>IF(COUNT('Ian'!I11:I41)=0,"",'Ian'!I43)</f>
        <v/>
      </c>
      <c r="E12" s="17">
        <f>'Ian'!F51</f>
        <v/>
      </c>
      <c r="F12" s="18">
        <f>'Ian'!H45</f>
        <v/>
      </c>
      <c r="G12" s="18">
        <f>'Ian'!H46</f>
        <v/>
      </c>
      <c r="H12" s="18">
        <f>'Ian'!H48+'Ian'!H49</f>
        <v/>
      </c>
      <c r="I12" s="18">
        <f>'Ian'!F50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'Iun'!F43</f>
        <v/>
      </c>
      <c r="C17" s="15">
        <f>'Iun'!F47</f>
        <v/>
      </c>
      <c r="D17" s="16">
        <f>IF(COUNT('Iun'!I11:I41)=0,"",'Iun'!I43)</f>
        <v/>
      </c>
      <c r="E17" s="17">
        <f>'Iun'!F51</f>
        <v/>
      </c>
      <c r="F17" s="18">
        <f>'Iun'!H45</f>
        <v/>
      </c>
      <c r="G17" s="18">
        <f>'Iun'!H46</f>
        <v/>
      </c>
      <c r="H17" s="18">
        <f>'Iun'!H48+'Iun'!H49</f>
        <v/>
      </c>
      <c r="I17" s="18">
        <f>'Iun'!F50</f>
        <v/>
      </c>
    </row>
    <row r="18" ht="20" customHeight="1">
      <c r="A18" s="14">
        <f>DATE($H$4,7,1)</f>
        <v/>
      </c>
      <c r="B18" s="15">
        <f>'Iul'!F43</f>
        <v/>
      </c>
      <c r="C18" s="15">
        <f>'Iul'!F47</f>
        <v/>
      </c>
      <c r="D18" s="16">
        <f>IF(COUNT('Iul'!I11:I41)=0,"",'Iul'!I43)</f>
        <v/>
      </c>
      <c r="E18" s="17">
        <f>'Iul'!F51</f>
        <v/>
      </c>
      <c r="F18" s="18">
        <f>'Iul'!H45</f>
        <v/>
      </c>
      <c r="G18" s="18">
        <f>'Iul'!H46</f>
        <v/>
      </c>
      <c r="H18" s="18">
        <f>'Iul'!H48+'Iul'!H49</f>
        <v/>
      </c>
      <c r="I18" s="18">
        <f>'Iul'!F50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'Oct'!F43</f>
        <v/>
      </c>
      <c r="C21" s="15">
        <f>'Oct'!F47</f>
        <v/>
      </c>
      <c r="D21" s="16">
        <f>IF(COUNT('Oct'!I11:I41)=0,"",'Oct'!I43)</f>
        <v/>
      </c>
      <c r="E21" s="17">
        <f>'Oct'!F51</f>
        <v/>
      </c>
      <c r="F21" s="18">
        <f>'Oct'!H45</f>
        <v/>
      </c>
      <c r="G21" s="18">
        <f>'Oct'!H46</f>
        <v/>
      </c>
      <c r="H21" s="18">
        <f>'Oct'!H48+'Oct'!H49</f>
        <v/>
      </c>
      <c r="I21" s="18">
        <f>'Oct'!F50</f>
        <v/>
      </c>
    </row>
    <row r="22" ht="20" customHeight="1">
      <c r="A22" s="14">
        <f>DATE($H$4,11,1)</f>
        <v/>
      </c>
      <c r="B22" s="15">
        <f>'Noi'!F43</f>
        <v/>
      </c>
      <c r="C22" s="15">
        <f>'Noi'!F47</f>
        <v/>
      </c>
      <c r="D22" s="16">
        <f>IF(COUNT('Noi'!I11:I41)=0,"",'Noi'!I43)</f>
        <v/>
      </c>
      <c r="E22" s="17">
        <f>'Noi'!F51</f>
        <v/>
      </c>
      <c r="F22" s="18">
        <f>'Noi'!H45</f>
        <v/>
      </c>
      <c r="G22" s="18">
        <f>'Noi'!H46</f>
        <v/>
      </c>
      <c r="H22" s="18">
        <f>'Noi'!H48+'Noi'!H49</f>
        <v/>
      </c>
      <c r="I22" s="18">
        <f>'Noi'!F50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Total an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Sold concediu de odihnă</t>
        </is>
      </c>
    </row>
    <row r="27">
      <c r="A27" s="24" t="inlineStr">
        <is>
          <t>Zile CO cuvenite</t>
        </is>
      </c>
      <c r="B27" s="25" t="n"/>
      <c r="C27" s="25" t="n"/>
      <c r="D27" s="26">
        <f>N(H6)</f>
        <v/>
      </c>
    </row>
    <row r="28">
      <c r="A28" s="24" t="inlineStr">
        <is>
          <t>Zile CO efectuate</t>
        </is>
      </c>
      <c r="B28" s="25" t="n"/>
      <c r="C28" s="25" t="n"/>
      <c r="D28" s="26">
        <f>F24</f>
        <v/>
      </c>
    </row>
    <row r="29">
      <c r="A29" s="27" t="inlineStr">
        <is>
          <t>Zile CO rămase</t>
        </is>
      </c>
      <c r="B29" s="25" t="n"/>
      <c r="C29" s="25" t="n"/>
      <c r="D29" s="28">
        <f>N(H6)-F24</f>
        <v/>
      </c>
    </row>
    <row r="31">
      <c r="A31" s="29" t="inlineStr">
        <is>
          <t>Model gratuit de la EasyHours · easyhours.ro — pontaj de pe telefon sau de pe o tabletă comună, fără hârtie.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Ianuarie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'Sinteză'!$H$5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Februarie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'Ian'!$F$51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Martie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'Feb'!$F$51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Aprilie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'Mar'!$F$51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Mai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'Apr'!$F$51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Iunie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Iulie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'Iun'!$F$51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August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'Iul'!$F$51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Septembrie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'Aug'!$F$51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Octombrie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'Sep'!$F$51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Noiembrie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'Oct'!$F$51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30">
        <f>IF(OR($H$4="",$L$13=""),"",DATE($H$4,$L$13,1))</f>
        <v/>
      </c>
      <c r="L1" t="inlineStr">
        <is>
          <t>Ianuarie</t>
        </is>
      </c>
    </row>
    <row r="2" ht="6" customHeight="1"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3" t="inlineStr">
        <is>
          <t>Angajat</t>
        </is>
      </c>
      <c r="C4" s="31">
        <f>IF('Sinteză'!$B$4="","",'Sinteză'!$B$4)</f>
        <v/>
      </c>
      <c r="D4" s="25" t="n"/>
      <c r="E4" s="25" t="n"/>
      <c r="F4" s="25" t="n"/>
      <c r="G4" s="3" t="inlineStr">
        <is>
          <t>Anul</t>
        </is>
      </c>
      <c r="H4" s="32">
        <f>'Sinteză'!$H$4</f>
        <v/>
      </c>
      <c r="I4" s="33" t="inlineStr">
        <is>
          <t>Luna</t>
        </is>
      </c>
      <c r="J4" s="32" t="inlineStr">
        <is>
          <t>Decembrie</t>
        </is>
      </c>
      <c r="L4" t="inlineStr">
        <is>
          <t>Aprilie</t>
        </is>
      </c>
    </row>
    <row r="5" ht="24" customHeight="1">
      <c r="A5" s="3" t="inlineStr">
        <is>
          <t>Responsabil</t>
        </is>
      </c>
      <c r="C5" s="31">
        <f>IF('Sinteză'!$B$5="","",'Sinteză'!$B$5)</f>
        <v/>
      </c>
      <c r="D5" s="25" t="n"/>
      <c r="E5" s="25" t="n"/>
      <c r="F5" s="25" t="n"/>
      <c r="G5" s="6" t="inlineStr">
        <is>
          <t>Sold reportat (h)</t>
        </is>
      </c>
      <c r="H5" s="34">
        <f>'Noi'!$F$51</f>
        <v/>
      </c>
      <c r="L5" t="inlineStr">
        <is>
          <t>Mai</t>
        </is>
      </c>
    </row>
    <row r="6">
      <c r="A6" s="3" t="inlineStr">
        <is>
          <t>Firmă / șantier</t>
        </is>
      </c>
      <c r="C6" s="31">
        <f>IF('Sinteză'!$B$6="","",'Sinteză'!$B$6)</f>
        <v/>
      </c>
      <c r="D6" s="25" t="n"/>
      <c r="E6" s="25" t="n"/>
      <c r="F6" s="25" t="n"/>
      <c r="L6" t="inlineStr">
        <is>
          <t>Iunie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Iulie</t>
        </is>
      </c>
    </row>
    <row r="8" ht="20" customHeight="1">
      <c r="A8" s="6" t="inlineStr">
        <is>
          <t>Normă zilnică (ore)</t>
        </is>
      </c>
      <c r="C8" s="35">
        <f>'Sinteză'!$B$9</f>
        <v/>
      </c>
      <c r="D8" s="35">
        <f>'Sinteză'!$C$9</f>
        <v/>
      </c>
      <c r="E8" s="35">
        <f>'Sinteză'!$D$9</f>
        <v/>
      </c>
      <c r="F8" s="35">
        <f>'Sinteză'!$E$9</f>
        <v/>
      </c>
      <c r="G8" s="35">
        <f>'Sinteză'!$F$9</f>
        <v/>
      </c>
      <c r="H8" s="35">
        <f>'Sinteză'!$G$9</f>
        <v/>
      </c>
      <c r="I8" s="35">
        <f>'Sinteză'!$H$9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3" t="inlineStr">
        <is>
          <t>Data</t>
        </is>
      </c>
      <c r="B10" s="13" t="inlineStr">
        <is>
          <t>Ziua</t>
        </is>
      </c>
      <c r="C10" s="13" t="inlineStr">
        <is>
          <t>Început</t>
        </is>
      </c>
      <c r="D10" s="13" t="inlineStr">
        <is>
          <t>Sfârșit</t>
        </is>
      </c>
      <c r="E10" s="13" t="inlineStr">
        <is>
          <t>Pauză (min)</t>
        </is>
      </c>
      <c r="F10" s="13" t="inlineStr">
        <is>
          <t>Lucrat</t>
        </is>
      </c>
      <c r="G10" s="13" t="inlineStr">
        <is>
          <t>Absență</t>
        </is>
      </c>
      <c r="H10" s="13" t="inlineStr">
        <is>
          <t>Normă</t>
        </is>
      </c>
      <c r="I10" s="13" t="inlineStr">
        <is>
          <t>+/−</t>
        </is>
      </c>
      <c r="J10" s="13" t="inlineStr">
        <is>
          <t>Observații</t>
        </is>
      </c>
      <c r="L10" t="inlineStr">
        <is>
          <t>Octombrie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Noiembrie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ore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Sinteza lunii</t>
        </is>
      </c>
      <c r="G44" s="23" t="inlineStr">
        <is>
          <t>Zile de absență</t>
        </is>
      </c>
    </row>
    <row r="45" ht="19" customHeight="1">
      <c r="A45" s="24" t="inlineStr">
        <is>
          <t>Ore lucrate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Concediu odihnă</t>
        </is>
      </c>
      <c r="H45" s="48">
        <f>COUNTIF($G$11:$G$41,G45)</f>
        <v/>
      </c>
    </row>
    <row r="46" ht="19" customHeight="1">
      <c r="A46" s="24" t="inlineStr">
        <is>
          <t>Ore de absență recunoscute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Concediu medical</t>
        </is>
      </c>
      <c r="H46" s="48">
        <f>COUNTIF($G$11:$G$41,G46)</f>
        <v/>
      </c>
    </row>
    <row r="47" ht="19" customHeight="1">
      <c r="A47" s="24" t="inlineStr">
        <is>
          <t>Ore conform normei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Sărbătoare legală</t>
        </is>
      </c>
      <c r="H47" s="48">
        <f>COUNTIF($G$11:$G$41,G47)</f>
        <v/>
      </c>
    </row>
    <row r="48" ht="19" customHeight="1">
      <c r="A48" s="24" t="inlineStr">
        <is>
          <t>Sold luna aceasta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Alt concediu plătit</t>
        </is>
      </c>
      <c r="H48" s="48">
        <f>COUNTIF($G$11:$G$41,G48)</f>
        <v/>
      </c>
    </row>
    <row r="49" ht="19" customHeight="1">
      <c r="A49" s="24" t="inlineStr">
        <is>
          <t>Sold reportat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Concediu fără plată</t>
        </is>
      </c>
      <c r="H49" s="48">
        <f>COUNTIF($G$11:$G$41,G49)</f>
        <v/>
      </c>
    </row>
    <row r="50" ht="19" customHeight="1">
      <c r="A50" s="24" t="inlineStr">
        <is>
          <t>Zile lucrate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 de reportat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Semnătura angajatului și data</t>
        </is>
      </c>
      <c r="G54" s="57" t="inlineStr">
        <is>
          <t>Semnătura responsabilului și data</t>
        </is>
      </c>
    </row>
    <row r="56">
      <c r="A56" s="29" t="inlineStr">
        <is>
          <t>Model gratuit de la EasyHours · easyhours.ro — pontaj de pe telefon sau de pe o tabletă comună, fără hârtie.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Pontaj anual</dc:title>
  <dc:subject>Model gratuit de la EasyHours · easyhours.ro — pontaj de pe telefon sau de pe o tabletă comună, fără hârtie.</dc:subject>
  <dcterms:created xsi:type="dcterms:W3CDTF">2026-09-28T22:25:09Z</dcterms:created>
  <dcterms:modified xsi:type="dcterms:W3CDTF">2026-09-28T22:25:09Z</dcterms:modified>
  <cp:lastModifiedBy>EasyHours</cp:lastModifiedBy>
  <cp:keywords>https://easyhours.ro/</cp:keywords>
</cp:coreProperties>
</file>